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<sst xmlns="http://schemas.openxmlformats.org/spreadsheetml/2006/main" count="35" uniqueCount="35">
  <si>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</si>
  <si>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RSL010</t>
  </si>
  <si>
    <t xml:space="preserve">m²</t>
  </si>
  <si>
    <t xml:space="preserve">Pavimento laminado.</t>
  </si>
  <si>
    <r>
      <rPr>
        <sz val="8.25"/>
        <color rgb="FF000000"/>
        <rFont val="Arial"/>
        <family val="2"/>
      </rPr>
      <t xml:space="preserve">Pavimento laminado gama FINfloor Original "FINSA", de lamas de 1200x189 mm y 8 mm de espesor, Clase 33: Comercial intenso, resistencia a la abrasión AC5, Euroclase Bfl-s1 de reacción al fuego, formado por tablero base de HDF hidrófugo, diseño de lamas con una tablilla, con cara interior de papel kraft, cara superior de laminado decorativo, acabado Pino Lofoten, revestido de una capa superficial de protección plástica y cantos sellados con parafina antihumedad, ensamblado sin adhesivo, tipo 'Clic', colocadas sobre manta de espuma de polietileno reticulado, de celdas cerradas, para aislamiento a ruido de impacto, revestido por una de sus caras con un film de polietileno que actúa como barrera de vapor FINfloor Silent Elite Underfloor, "FINSA", de 2 mm de espesor.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</si>
  <si>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</si>
  <si>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</si>
  <si>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</si>
  <si>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</si>
  <si>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</si>
  <si>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</si>
  <si>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</si>
  <si>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mt16pnf010a</t>
  </si>
  <si>
    <t xml:space="preserve">m²</t>
  </si>
  <si>
    <t xml:space="preserve">Manta de espuma de polietileno reticulado, de celdas cerradas, para aislamiento a ruido de impacto, revestido por una de sus caras con un film de polietileno que actúa como barrera de vapor FINfloor Silent Elite Underfloor "FINSA", de 2 mm de espesor.</t>
  </si>
  <si>
    <t xml:space="preserve">mt16aaa030</t>
  </si>
  <si>
    <t xml:space="preserve">m</t>
  </si>
  <si>
    <t xml:space="preserve">Cinta autoadhesiva para sellado de juntas.</t>
  </si>
  <si>
    <t xml:space="preserve">mt18lpf010ab</t>
  </si>
  <si>
    <t xml:space="preserve">m²</t>
  </si>
  <si>
    <t xml:space="preserve">Pavimento laminado gama FINfloor Original "FINSA", de lamas de 1200x189 mm y 8 mm de espesor, Clase 33: Comercial intenso según UNE-EN 13329, resistencia a la abrasión AC5, Euroclase Bfl-s1 de reacción al fuego según UNE-EN 13501-1, formado por tablero base de HDF hidrófugo, diseño de lamas con una tablilla, con cara interior de papel kraft, cara superior de laminado decorativo, acabado Pino Lofoten, revestido de una capa superficial de protección plástica y cantos sellados con parafina antihumedad, con 'Clic' de instalación en sus cuatro cantos según EP 0 843 763 y US 6 006 486.</t>
  </si>
  <si>
    <t xml:space="preserve">Subtotal materiales:</t>
  </si>
  <si>
    <t xml:space="preserve">Mano de obra</t>
  </si>
  <si>
    <t xml:space="preserve">mo028</t>
  </si>
  <si>
    <t xml:space="preserve">h</t>
  </si>
  <si>
    <t xml:space="preserve">Oficial 1ª instalador de pavimentos laminados.</t>
  </si>
  <si>
    <t xml:space="preserve">mo066</t>
  </si>
  <si>
    <t xml:space="preserve">h</t>
  </si>
  <si>
    <t xml:space="preserve">Ayudante instalador de pavimentos laminados.</t>
  </si>
  <si>
    <t xml:space="preserve">Subtotal mano de obra:</t>
  </si>
  <si>
    <t xml:space="preserve">Costes directos complementarios</t>
  </si>
  <si>
    <t xml:space="preserve">%</t>
  </si>
  <si>
    <t xml:space="preserve">Costes directos complementarios</t>
  </si>
  <si>
    <t xml:space="preserve">Coste de mantenimiento decenal: 8,87€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</si>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</sst>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1.1</v>
      </c>
      <c r="G10" s="12">
        <v>3.57</v>
      </c>
      <c r="H10" s="12">
        <f ca="1">ROUND(INDIRECT(ADDRESS(ROW()+(0), COLUMN()+(-2), 1))*INDIRECT(ADDRESS(ROW()+(0), COLUMN()+(-1), 1)), 2)</f>
        <v>3.93</v>
      </c>
    </row>
    <row r="11" spans="1:8" ht="13.50" thickBot="1" customHeight="1">
      <c r="A11" s="1" t="s">
        <v>15</v>
      </c>
      <c r="B11" s="1"/>
      <c r="C11" s="10" t="s">
        <v>16</v>
      </c>
      <c r="D11" s="10"/>
      <c r="E11" s="1" t="s">
        <v>17</v>
      </c>
      <c r="F11" s="11">
        <v>0.44</v>
      </c>
      <c r="G11" s="12">
        <v>0.3</v>
      </c>
      <c r="H11" s="12">
        <f ca="1">ROUND(INDIRECT(ADDRESS(ROW()+(0), COLUMN()+(-2), 1))*INDIRECT(ADDRESS(ROW()+(0), COLUMN()+(-1), 1)), 2)</f>
        <v>0.13</v>
      </c>
    </row>
    <row r="12" spans="1:8" ht="76.50" thickBot="1" customHeight="1">
      <c r="A12" s="1" t="s">
        <v>18</v>
      </c>
      <c r="B12" s="1"/>
      <c r="C12" s="10" t="s">
        <v>19</v>
      </c>
      <c r="D12" s="10"/>
      <c r="E12" s="1" t="s">
        <v>20</v>
      </c>
      <c r="F12" s="13">
        <v>1.05</v>
      </c>
      <c r="G12" s="14">
        <v>21.4</v>
      </c>
      <c r="H12" s="14">
        <f ca="1">ROUND(INDIRECT(ADDRESS(ROW()+(0), COLUMN()+(-2), 1))*INDIRECT(ADDRESS(ROW()+(0), COLUMN()+(-1), 1)), 2)</f>
        <v>22.47</v>
      </c>
    </row>
    <row r="13" spans="1:8" ht="13.50" thickBot="1" customHeight="1">
      <c r="A13" s="15"/>
      <c r="B13" s="15"/>
      <c r="C13" s="15"/>
      <c r="D13" s="15"/>
      <c r="E13" s="15"/>
      <c r="F13" s="9" t="s">
        <v>21</v>
      </c>
      <c r="G13" s="9"/>
      <c r="H13" s="17">
        <f ca="1">ROUND(SUM(INDIRECT(ADDRESS(ROW()+(-1), COLUMN()+(0), 1)),INDIRECT(ADDRESS(ROW()+(-2), COLUMN()+(0), 1)),INDIRECT(ADDRESS(ROW()+(-3), COLUMN()+(0), 1))), 2)</f>
        <v>26.53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0.09</v>
      </c>
      <c r="G15" s="12">
        <v>22.13</v>
      </c>
      <c r="H15" s="12">
        <f ca="1">ROUND(INDIRECT(ADDRESS(ROW()+(0), COLUMN()+(-2), 1))*INDIRECT(ADDRESS(ROW()+(0), COLUMN()+(-1), 1)), 2)</f>
        <v>1.99</v>
      </c>
    </row>
    <row r="16" spans="1:8" ht="13.50" thickBot="1" customHeight="1">
      <c r="A16" s="1" t="s">
        <v>26</v>
      </c>
      <c r="B16" s="1"/>
      <c r="C16" s="10" t="s">
        <v>27</v>
      </c>
      <c r="D16" s="10"/>
      <c r="E16" s="1" t="s">
        <v>28</v>
      </c>
      <c r="F16" s="13">
        <v>0.07</v>
      </c>
      <c r="G16" s="14">
        <v>21.02</v>
      </c>
      <c r="H16" s="14">
        <f ca="1">ROUND(INDIRECT(ADDRESS(ROW()+(0), COLUMN()+(-2), 1))*INDIRECT(ADDRESS(ROW()+(0), COLUMN()+(-1), 1)), 2)</f>
        <v>1.47</v>
      </c>
    </row>
    <row r="17" spans="1:8" ht="13.50" thickBot="1" customHeight="1">
      <c r="A17" s="15"/>
      <c r="B17" s="15"/>
      <c r="C17" s="15"/>
      <c r="D17" s="15"/>
      <c r="E17" s="15"/>
      <c r="F17" s="9" t="s">
        <v>29</v>
      </c>
      <c r="G17" s="9"/>
      <c r="H17" s="17">
        <f ca="1">ROUND(SUM(INDIRECT(ADDRESS(ROW()+(-1), COLUMN()+(0), 1)),INDIRECT(ADDRESS(ROW()+(-2), COLUMN()+(0), 1))), 2)</f>
        <v>3.46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29.99</v>
      </c>
      <c r="H19" s="14">
        <f ca="1">ROUND(INDIRECT(ADDRESS(ROW()+(0), COLUMN()+(-2), 1))*INDIRECT(ADDRESS(ROW()+(0), COLUMN()+(-1), 1))/100, 2)</f>
        <v>0.6</v>
      </c>
    </row>
    <row r="20" spans="1:8" ht="13.50" thickBot="1" customHeight="1">
      <c r="A20" s="21" t="s">
        <v>33</v>
      </c>
      <c r="B20" s="21"/>
      <c r="C20" s="22"/>
      <c r="D20" s="22"/>
      <c r="E20" s="23"/>
      <c r="F20" s="24" t="s">
        <v>34</v>
      </c>
      <c r="G20" s="25"/>
      <c r="H20" s="26">
        <f ca="1">ROUND(SUM(INDIRECT(ADDRESS(ROW()+(-1), COLUMN()+(0), 1)),INDIRECT(ADDRESS(ROW()+(-3), COLUMN()+(0), 1)),INDIRECT(ADDRESS(ROW()+(-7), COLUMN()+(0), 1))), 2)</f>
        <v>30.59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