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<sst xmlns="http://schemas.openxmlformats.org/spreadsheetml/2006/main" count="35" uniqueCount="35">
  <si>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</si>
  <si>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FAZ050</t>
  </si>
  <si>
    <t xml:space="preserve">m²</t>
  </si>
  <si>
    <t xml:space="preserve">Revestimiento exterior de fachada ventilada, de lamas de madera termotratada. Sistema "FINSA".</t>
  </si>
  <si>
    <r>
      <rPr>
        <sz val="8.25"/>
        <color rgb="FF000000"/>
        <rFont val="Arial"/>
        <family val="2"/>
      </rPr>
      <t xml:space="preserve">Revestimiento exterior de fachada ventilada, de lamas de madera termotratada, de pino silvestre (Pinus sylvestris) procedente de España, con certificado PEFC, de sección rectangular, con los bordes machihembrados, Thermopine PDL "FINSA", de 2400x120x20 mm, con clase de uso 3.1, según UNE-EN 335, con resistencia al fuego D-s2, d0, según UNE-EN 13501-1; colocación en posición horizontal con tornillos autorroscantes de acero inoxidable, sobre subestructura soporte formada por rastrel de 30x30 mm de sección, de madera de pino pinaster (Pinus pinaster), tratada en autoclave, con clase de uso 4, según UNE-EN 335, con una separación de 600 mm, fijados a soporte de madera con tornillos de acero al carbono. El precio no incluye el aislamiento térmico.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</si>
  <si>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</si>
  <si>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</si>
  <si>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</si>
  <si>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</si>
  <si>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</si>
  <si>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</si>
  <si>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</si>
  <si>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mt07mee203fD</t>
  </si>
  <si>
    <t xml:space="preserve">m</t>
  </si>
  <si>
    <t xml:space="preserve">Rastrel de 30x30 mm de sección, de madera de pino pinaster (Pinus pinaster), tratada en autoclave, con clase de uso 4, según UNE-EN 335, acabado cepillado, con humedad inferior al 20%.</t>
  </si>
  <si>
    <t xml:space="preserve">mt07emr411ad</t>
  </si>
  <si>
    <t xml:space="preserve">Ud</t>
  </si>
  <si>
    <t xml:space="preserve">Tornillo de 5 mm de diámetro y 80 mm de longitud, de acero al carbono, para uso exterior.</t>
  </si>
  <si>
    <t xml:space="preserve">mt22bfi005mab</t>
  </si>
  <si>
    <t xml:space="preserve">m²</t>
  </si>
  <si>
    <t xml:space="preserve">Lamas de madera termotratada, de pino silvestre (Pinus sylvestris) procedente de España, con certificado PEFC, de sección rectangular, con los bordes machihembrados, Thermopine PDL "FINSA", de 2400x120x20 mm, con clase de uso 3.1, según UNE-EN 335, con resistencia al fuego D-s2, d0, según UNE-EN 13501-1, corte en taller, para montaje en obra, con tornillos autorroscantes de acero inoxidable para la fijación del revestimiento a la subestructura soporte; con el precio incrementado el 5% en concepto de piezas especiales para la resolución de puntos singulares.</t>
  </si>
  <si>
    <t xml:space="preserve">Subtotal materiales:</t>
  </si>
  <si>
    <t xml:space="preserve">Mano de obra</t>
  </si>
  <si>
    <t xml:space="preserve">mo011</t>
  </si>
  <si>
    <t xml:space="preserve">h</t>
  </si>
  <si>
    <t xml:space="preserve">Oficial 1ª montador.</t>
  </si>
  <si>
    <t xml:space="preserve">mo080</t>
  </si>
  <si>
    <t xml:space="preserve">h</t>
  </si>
  <si>
    <t xml:space="preserve">Ayudante montador.</t>
  </si>
  <si>
    <t xml:space="preserve">Subtotal mano de obra:</t>
  </si>
  <si>
    <t xml:space="preserve">Costes directos complementarios</t>
  </si>
  <si>
    <t xml:space="preserve">%</t>
  </si>
  <si>
    <t xml:space="preserve">Costes directos complementarios</t>
  </si>
  <si>
    <t xml:space="preserve">Coste de mantenimiento decenal: 2,40€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</si>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</sst>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7.14" customWidth="1"/>
    <col min="4" max="4" width="74.12" customWidth="1"/>
    <col min="5" max="5" width="14.11" customWidth="1"/>
    <col min="6" max="6" width="9.86" customWidth="1"/>
    <col min="7" max="7" width="9.0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1.7</v>
      </c>
      <c r="F10" s="12">
        <v>0.96</v>
      </c>
      <c r="G10" s="12">
        <f ca="1">ROUND(INDIRECT(ADDRESS(ROW()+(0), COLUMN()+(-2), 1))*INDIRECT(ADDRESS(ROW()+(0), COLUMN()+(-1), 1)), 2)</f>
        <v>1.63</v>
      </c>
    </row>
    <row r="11" spans="1:7" ht="24.00" thickBot="1" customHeight="1">
      <c r="A11" s="1" t="s">
        <v>15</v>
      </c>
      <c r="B11" s="1"/>
      <c r="C11" s="10" t="s">
        <v>16</v>
      </c>
      <c r="D11" s="1" t="s">
        <v>17</v>
      </c>
      <c r="E11" s="11">
        <v>6</v>
      </c>
      <c r="F11" s="12">
        <v>0.13</v>
      </c>
      <c r="G11" s="12">
        <f ca="1">ROUND(INDIRECT(ADDRESS(ROW()+(0), COLUMN()+(-2), 1))*INDIRECT(ADDRESS(ROW()+(0), COLUMN()+(-1), 1)), 2)</f>
        <v>0.78</v>
      </c>
    </row>
    <row r="12" spans="1:7" ht="76.50" thickBot="1" customHeight="1">
      <c r="A12" s="1" t="s">
        <v>18</v>
      </c>
      <c r="B12" s="1"/>
      <c r="C12" s="10" t="s">
        <v>19</v>
      </c>
      <c r="D12" s="1" t="s">
        <v>20</v>
      </c>
      <c r="E12" s="13">
        <v>1.05</v>
      </c>
      <c r="F12" s="14">
        <v>41.15</v>
      </c>
      <c r="G12" s="14">
        <f ca="1">ROUND(INDIRECT(ADDRESS(ROW()+(0), COLUMN()+(-2), 1))*INDIRECT(ADDRESS(ROW()+(0), COLUMN()+(-1), 1)), 2)</f>
        <v>43.21</v>
      </c>
    </row>
    <row r="13" spans="1:7" ht="13.50" thickBot="1" customHeight="1">
      <c r="A13" s="15"/>
      <c r="B13" s="15"/>
      <c r="C13" s="15"/>
      <c r="D13" s="15"/>
      <c r="E13" s="9" t="s">
        <v>21</v>
      </c>
      <c r="F13" s="9"/>
      <c r="G13" s="17">
        <f ca="1">ROUND(SUM(INDIRECT(ADDRESS(ROW()+(-1), COLUMN()+(0), 1)),INDIRECT(ADDRESS(ROW()+(-2), COLUMN()+(0), 1)),INDIRECT(ADDRESS(ROW()+(-3), COLUMN()+(0), 1))), 2)</f>
        <v>45.62</v>
      </c>
    </row>
    <row r="14" spans="1:7" ht="13.50" thickBot="1" customHeight="1">
      <c r="A14" s="15">
        <v>2</v>
      </c>
      <c r="B14" s="15"/>
      <c r="C14" s="15"/>
      <c r="D14" s="18" t="s">
        <v>22</v>
      </c>
      <c r="E14" s="18"/>
      <c r="F14" s="15"/>
      <c r="G14" s="15"/>
    </row>
    <row r="15" spans="1:7" ht="13.50" thickBot="1" customHeight="1">
      <c r="A15" s="1" t="s">
        <v>23</v>
      </c>
      <c r="B15" s="1"/>
      <c r="C15" s="10" t="s">
        <v>24</v>
      </c>
      <c r="D15" s="1" t="s">
        <v>25</v>
      </c>
      <c r="E15" s="11">
        <v>0.75</v>
      </c>
      <c r="F15" s="12">
        <v>22.74</v>
      </c>
      <c r="G15" s="12">
        <f ca="1">ROUND(INDIRECT(ADDRESS(ROW()+(0), COLUMN()+(-2), 1))*INDIRECT(ADDRESS(ROW()+(0), COLUMN()+(-1), 1)), 2)</f>
        <v>17.06</v>
      </c>
    </row>
    <row r="16" spans="1:7" ht="13.50" thickBot="1" customHeight="1">
      <c r="A16" s="1" t="s">
        <v>26</v>
      </c>
      <c r="B16" s="1"/>
      <c r="C16" s="10" t="s">
        <v>27</v>
      </c>
      <c r="D16" s="1" t="s">
        <v>28</v>
      </c>
      <c r="E16" s="13">
        <v>0.75</v>
      </c>
      <c r="F16" s="14">
        <v>21.02</v>
      </c>
      <c r="G16" s="14">
        <f ca="1">ROUND(INDIRECT(ADDRESS(ROW()+(0), COLUMN()+(-2), 1))*INDIRECT(ADDRESS(ROW()+(0), COLUMN()+(-1), 1)), 2)</f>
        <v>15.77</v>
      </c>
    </row>
    <row r="17" spans="1:7" ht="13.50" thickBot="1" customHeight="1">
      <c r="A17" s="15"/>
      <c r="B17" s="15"/>
      <c r="C17" s="15"/>
      <c r="D17" s="15"/>
      <c r="E17" s="9" t="s">
        <v>29</v>
      </c>
      <c r="F17" s="9"/>
      <c r="G17" s="17">
        <f ca="1">ROUND(SUM(INDIRECT(ADDRESS(ROW()+(-1), COLUMN()+(0), 1)),INDIRECT(ADDRESS(ROW()+(-2), COLUMN()+(0), 1))), 2)</f>
        <v>32.83</v>
      </c>
    </row>
    <row r="18" spans="1:7" ht="13.50" thickBot="1" customHeight="1">
      <c r="A18" s="15">
        <v>3</v>
      </c>
      <c r="B18" s="15"/>
      <c r="C18" s="15"/>
      <c r="D18" s="18" t="s">
        <v>30</v>
      </c>
      <c r="E18" s="18"/>
      <c r="F18" s="15"/>
      <c r="G18" s="15"/>
    </row>
    <row r="19" spans="1:7" ht="13.50" thickBot="1" customHeight="1">
      <c r="A19" s="19"/>
      <c r="B19" s="19"/>
      <c r="C19" s="20" t="s">
        <v>31</v>
      </c>
      <c r="D19" s="19" t="s">
        <v>32</v>
      </c>
      <c r="E19" s="13">
        <v>2</v>
      </c>
      <c r="F19" s="14">
        <f ca="1">ROUND(SUM(INDIRECT(ADDRESS(ROW()+(-2), COLUMN()+(1), 1)),INDIRECT(ADDRESS(ROW()+(-6), COLUMN()+(1), 1))), 2)</f>
        <v>78.45</v>
      </c>
      <c r="G19" s="14">
        <f ca="1">ROUND(INDIRECT(ADDRESS(ROW()+(0), COLUMN()+(-2), 1))*INDIRECT(ADDRESS(ROW()+(0), COLUMN()+(-1), 1))/100, 2)</f>
        <v>1.57</v>
      </c>
    </row>
    <row r="20" spans="1:7" ht="13.50" thickBot="1" customHeight="1">
      <c r="A20" s="21" t="s">
        <v>33</v>
      </c>
      <c r="B20" s="21"/>
      <c r="C20" s="22"/>
      <c r="D20" s="23"/>
      <c r="E20" s="24" t="s">
        <v>34</v>
      </c>
      <c r="F20" s="25"/>
      <c r="G20" s="26">
        <f ca="1">ROUND(SUM(INDIRECT(ADDRESS(ROW()+(-1), COLUMN()+(0), 1)),INDIRECT(ADDRESS(ROW()+(-3), COLUMN()+(0), 1)),INDIRECT(ADDRESS(ROW()+(-7), COLUMN()+(0), 1))), 2)</f>
        <v>80.02</v>
      </c>
    </row>
  </sheetData>
  <mergeCells count="22">
    <mergeCell ref="A1:G1"/>
    <mergeCell ref="C3:G3"/>
    <mergeCell ref="A5:G5"/>
    <mergeCell ref="A8:B8"/>
    <mergeCell ref="A9:B9"/>
    <mergeCell ref="D9:E9"/>
    <mergeCell ref="A10:B10"/>
    <mergeCell ref="A11:B11"/>
    <mergeCell ref="A12:B12"/>
    <mergeCell ref="A13:B13"/>
    <mergeCell ref="E13:F13"/>
    <mergeCell ref="A14:B14"/>
    <mergeCell ref="D14:E14"/>
    <mergeCell ref="A15:B15"/>
    <mergeCell ref="A16:B16"/>
    <mergeCell ref="A17:B17"/>
    <mergeCell ref="E17:F17"/>
    <mergeCell ref="A18:B18"/>
    <mergeCell ref="D18:E18"/>
    <mergeCell ref="A19:B19"/>
    <mergeCell ref="A20:D20"/>
    <mergeCell ref="E20:F20"/>
  </mergeCells>
  <pageMargins left="0.147638" right="0.147638" top="0.206693" bottom="0.206693" header="0.0" footer="0.0"/>
  <pageSetup paperSize="9" orientation="portrait"/>
  <rowBreaks count="0" manualBreakCount="0">
    </rowBreaks>
</worksheet>
</file>